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50" windowHeight="6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<sst xmlns="http://schemas.openxmlformats.org/spreadsheetml/2006/main" count="220" uniqueCount="142">
  <si>
    <t>The Energy Group</t>
  </si>
  <si>
    <t xml:space="preserve"> CLIENT :</t>
  </si>
  <si>
    <t>Quantity</t>
  </si>
  <si>
    <t xml:space="preserve"> Stk #</t>
  </si>
  <si>
    <t>Price ea.</t>
  </si>
  <si>
    <t>==============================================================</t>
  </si>
  <si>
    <t xml:space="preserve"> </t>
  </si>
  <si>
    <t>====================</t>
  </si>
  <si>
    <t xml:space="preserve"> (e)  info@energy-group.com</t>
  </si>
  <si>
    <t>Ph:  1 - 973 - 942 - 8628</t>
  </si>
  <si>
    <t xml:space="preserve"> '' Retail "</t>
  </si>
  <si>
    <t xml:space="preserve">  " NET "</t>
  </si>
  <si>
    <t xml:space="preserve"> Ordered</t>
  </si>
  <si>
    <t xml:space="preserve"> Total Amt</t>
  </si>
  <si>
    <t>Total Gross</t>
  </si>
  <si>
    <t xml:space="preserve"> Amount</t>
  </si>
  <si>
    <t xml:space="preserve"> Gross</t>
  </si>
  <si>
    <t>Postal Suite 337 - Little Falls - NJ - 07424 - 0337 - USA</t>
  </si>
  <si>
    <t xml:space="preserve"> = Annual / Yrly Fuel Bills Total…</t>
  </si>
  <si>
    <t xml:space="preserve"> (energy-group.com)</t>
  </si>
  <si>
    <t xml:space="preserve">           Web =</t>
  </si>
  <si>
    <t xml:space="preserve"> ordered…</t>
  </si>
  <si>
    <t xml:space="preserve"> = R O I</t>
  </si>
  <si>
    <t>lbs of CO2 =</t>
  </si>
  <si>
    <t>lbs of Carbon Equivalent =</t>
  </si>
  <si>
    <t>lbs of S O X =</t>
  </si>
  <si>
    <t>lbs of N O X =</t>
  </si>
  <si>
    <t>lbs of PM 10 =</t>
  </si>
  <si>
    <t>lbs of CO =</t>
  </si>
  <si>
    <t>lbs of V O C =</t>
  </si>
  <si>
    <t xml:space="preserve">  Gallons</t>
  </si>
  <si>
    <t xml:space="preserve">   Therms</t>
  </si>
  <si>
    <t xml:space="preserve"> = Gallons Reduced</t>
  </si>
  <si>
    <t xml:space="preserve"> = Therms Reduced</t>
  </si>
  <si>
    <t xml:space="preserve"> = Yrs or Season Est. Payback using both types of fuel (if applied)…</t>
  </si>
  <si>
    <t xml:space="preserve"> = Yrly Gals used or Yrly Therms = =</t>
  </si>
  <si>
    <t>Address:</t>
  </si>
  <si>
    <t>City/State/Zip</t>
  </si>
  <si>
    <t>Phone = = = =</t>
  </si>
  <si>
    <t xml:space="preserve"> Processing</t>
  </si>
  <si>
    <t xml:space="preserve">  FEE</t>
  </si>
  <si>
    <t>Client input information =</t>
  </si>
  <si>
    <t>Therms used = = = = = =</t>
  </si>
  <si>
    <t>Equipment=</t>
  </si>
  <si>
    <t xml:space="preserve"> = Gallons Savings by</t>
  </si>
  <si>
    <t xml:space="preserve"> = Therms used…</t>
  </si>
  <si>
    <t xml:space="preserve"> Therms reduced by = = </t>
  </si>
  <si>
    <t xml:space="preserve">   NOTES:</t>
  </si>
  <si>
    <t>Cost per Gal =</t>
  </si>
  <si>
    <t>Cost / Therm =</t>
  </si>
  <si>
    <t xml:space="preserve"> = Averaged price per gallon…</t>
  </si>
  <si>
    <t>Avg'd Fuel Savgs Est. =</t>
  </si>
  <si>
    <t>Equator = = =</t>
  </si>
  <si>
    <t>Model Req'd =</t>
  </si>
  <si>
    <t>Payback Info:</t>
  </si>
  <si>
    <t xml:space="preserve"> Fax = 1 - 206 203 - 2054</t>
  </si>
  <si>
    <t>Contact  = = =</t>
  </si>
  <si>
    <t xml:space="preserve"> (email) =  = =</t>
  </si>
  <si>
    <t>Financial Information :</t>
  </si>
  <si>
    <t xml:space="preserve">  Order</t>
  </si>
  <si>
    <t xml:space="preserve"> Discount</t>
  </si>
  <si>
    <t>NJ Sales</t>
  </si>
  <si>
    <t xml:space="preserve"> Tax….</t>
  </si>
  <si>
    <t xml:space="preserve"> Dollar Savgs Amt = =</t>
  </si>
  <si>
    <t>additional savings from using our fuel device.</t>
  </si>
  <si>
    <t xml:space="preserve">  (yrly) = = =</t>
  </si>
  <si>
    <t>Ttl Fuel $ =</t>
  </si>
  <si>
    <t xml:space="preserve"> = Dollar Savgs Amt = </t>
  </si>
  <si>
    <t>(Prices do NOT include installation)</t>
  </si>
  <si>
    <t xml:space="preserve"> = Items =</t>
  </si>
  <si>
    <t xml:space="preserve">       </t>
  </si>
  <si>
    <t>Client Input Information :</t>
  </si>
  <si>
    <t>Fuel Used = =</t>
  </si>
  <si>
    <t xml:space="preserve"> = Payback in Days</t>
  </si>
  <si>
    <t xml:space="preserve"> = Payback in Months</t>
  </si>
  <si>
    <t xml:space="preserve">  Page  3</t>
  </si>
  <si>
    <t>(all rights reserved)</t>
  </si>
  <si>
    <t xml:space="preserve"> Page  1</t>
  </si>
  <si>
    <t xml:space="preserve">  Page 2</t>
  </si>
  <si>
    <t xml:space="preserve">  Cost per</t>
  </si>
  <si>
    <t>Therm = =</t>
  </si>
  <si>
    <t xml:space="preserve">  Model #</t>
  </si>
  <si>
    <t>Mths / Wks in season = =</t>
  </si>
  <si>
    <t xml:space="preserve">  boiler</t>
  </si>
  <si>
    <t xml:space="preserve"> Allan - Jim/Canada</t>
  </si>
  <si>
    <t>Rep = = =</t>
  </si>
  <si>
    <t xml:space="preserve">  Items Required :</t>
  </si>
  <si>
    <t>Fuel Savgs Est. - Bldgs..</t>
  </si>
  <si>
    <t xml:space="preserve"> 2 inch</t>
  </si>
  <si>
    <t xml:space="preserve">  above</t>
  </si>
  <si>
    <t xml:space="preserve">  oil - 2</t>
  </si>
  <si>
    <t>Number of equipment = =</t>
  </si>
  <si>
    <t>Gallons used</t>
  </si>
  <si>
    <t xml:space="preserve"> Product Liability :</t>
  </si>
  <si>
    <t>$1 million per occurrence</t>
  </si>
  <si>
    <t xml:space="preserve"> Install Instructions :</t>
  </si>
  <si>
    <t>www.energy-group.com/install.htm</t>
  </si>
  <si>
    <t xml:space="preserve"> Guarantee/Warranty :</t>
  </si>
  <si>
    <t>www.energy-group.com/guaratee.htm</t>
  </si>
  <si>
    <t xml:space="preserve"> = Mths in season or operation…</t>
  </si>
  <si>
    <t xml:space="preserve">  Estimated Fuel</t>
  </si>
  <si>
    <t xml:space="preserve"> Savings Percentage =</t>
  </si>
  <si>
    <t>www.energy-group.com/specifications.htm</t>
  </si>
  <si>
    <t xml:space="preserve"> = Model specs at = = =</t>
  </si>
  <si>
    <t xml:space="preserve"> G-120F</t>
  </si>
  <si>
    <t xml:space="preserve"> Delivery in approximatly 4 - 6 weeks or sooner….</t>
  </si>
  <si>
    <t xml:space="preserve"> Prices good until = =</t>
  </si>
  <si>
    <t xml:space="preserve"> Patials shipment acceptable if known at time of ordering…</t>
  </si>
  <si>
    <t>( Optional )</t>
  </si>
  <si>
    <t xml:space="preserve"> 3rd Party Ind. Test ==</t>
  </si>
  <si>
    <t>www.energy-group.com/third_party.htm</t>
  </si>
  <si>
    <t>If ordering flanged units, an extra set for your piping is included FREE.</t>
  </si>
  <si>
    <t>Prices valed until = = = =</t>
  </si>
  <si>
    <t>Est. GHG emissions savgs/reductions from using "less" fuel only, does NOT show</t>
  </si>
  <si>
    <t>OD Fuel Line</t>
  </si>
  <si>
    <t xml:space="preserve"> = Months in Operation…</t>
  </si>
  <si>
    <t xml:space="preserve">  # 1</t>
  </si>
  <si>
    <t xml:space="preserve">  # 2</t>
  </si>
  <si>
    <t xml:space="preserve"> = Fuel Being Used…</t>
  </si>
  <si>
    <t xml:space="preserve"> = Yrly Gallons Used…</t>
  </si>
  <si>
    <t xml:space="preserve"> = Yrly Liters Used…</t>
  </si>
  <si>
    <t xml:space="preserve"> = Yrly Therms Used…</t>
  </si>
  <si>
    <t xml:space="preserve">  = Totally Yearly Fuel Dollar Amount (USD)</t>
  </si>
  <si>
    <t xml:space="preserve">  # 4</t>
  </si>
  <si>
    <t xml:space="preserve">  = Type of Equipment  (Boiler / Furnace, etc)..</t>
  </si>
  <si>
    <t xml:space="preserve">  # 5</t>
  </si>
  <si>
    <t xml:space="preserve">  = Total Number of pieces of equiipment…</t>
  </si>
  <si>
    <t xml:space="preserve">  # 6</t>
  </si>
  <si>
    <t xml:space="preserve"> USD each</t>
  </si>
  <si>
    <t xml:space="preserve">  # 7</t>
  </si>
  <si>
    <t xml:space="preserve">   # 8</t>
  </si>
  <si>
    <t xml:space="preserve">   # 9</t>
  </si>
  <si>
    <t xml:space="preserve">  = Processing Fee Paid</t>
  </si>
  <si>
    <t xml:space="preserve"> = Being installed: Above or Below Equator…</t>
  </si>
  <si>
    <t xml:space="preserve">  Page  1</t>
  </si>
  <si>
    <t xml:space="preserve"> (gallons)</t>
  </si>
  <si>
    <t xml:space="preserve"> (liters)</t>
  </si>
  <si>
    <t xml:space="preserve"> (therms)</t>
  </si>
  <si>
    <t xml:space="preserve">     3 - T</t>
  </si>
  <si>
    <t xml:space="preserve">     3 - L</t>
  </si>
  <si>
    <t xml:space="preserve">  # 3 - G</t>
  </si>
  <si>
    <t xml:space="preserve"> = OD of fuel line, after pumps &amp; filters, nearest combustion…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</si>
</sst>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dddd\,\ mmmm\ dd\,\ yyyy"/>
    <numFmt numFmtId="167" formatCode="[$-409]d\-mmm\-yy;@"/>
    <numFmt numFmtId="168" formatCode="&quot;$&quot;#,##0.000_);[Red]\(&quot;$&quot;#,##0.000\)"/>
    <numFmt numFmtId="169" formatCode="&quot;$&quot;#,##0.000"/>
    <numFmt numFmtId="170" formatCode="0.0%"/>
    <numFmt numFmtId="171" formatCode="#,##0.0_);[Red]\(#,##0.0\)"/>
    <numFmt numFmtId="172" formatCode="#,##0.0"/>
    <numFmt numFmtId="173" formatCode="#,##0.000"/>
    <numFmt numFmtId="174" formatCode="&quot;$&quot;#,##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$&quot;#,##0.0"/>
    <numFmt numFmtId="180" formatCode="&quot;$&quot;#,##0.0000_);[Red]\(&quot;$&quot;#,##0.0000\)"/>
    <numFmt numFmtId="181" formatCode="&quot;$&quot;#,##0.00;[Red]&quot;$&quot;#,##0.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</numFmts>
  <fonts count="45">
    <font>
      <sz val="10"/>
      <name val="Arial Black"/>
      <family val="0"/>
    </font>
    <font>
      <sz val="20"/>
      <name val="Arial Black"/>
      <family val="2"/>
    </font>
    <font>
      <b/>
      <sz val="16"/>
      <name val="Arial Black"/>
      <family val="2"/>
    </font>
    <font>
      <b/>
      <sz val="10"/>
      <name val="Arial Black"/>
      <family val="2"/>
    </font>
    <font>
      <i/>
      <sz val="10"/>
      <name val="Arial Black"/>
      <family val="2"/>
    </font>
    <font>
      <b/>
      <u val="single"/>
      <sz val="10"/>
      <name val="Arial Black"/>
      <family val="2"/>
    </font>
    <font>
      <u val="single"/>
      <sz val="10"/>
      <color indexed="12"/>
      <name val="Arial Black"/>
      <family val="2"/>
    </font>
    <font>
      <u val="single"/>
      <sz val="10"/>
      <color indexed="36"/>
      <name val="Arial Black"/>
      <family val="2"/>
    </font>
    <font>
      <u val="single"/>
      <sz val="10"/>
      <name val="Arial Black"/>
      <family val="2"/>
    </font>
    <font>
      <sz val="14"/>
      <name val="Arial Black"/>
      <family val="2"/>
    </font>
    <font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>
        <color indexed="63"/>
      </top>
      <bottom style="double"/>
    </border>
    <border>
      <left style="thick"/>
      <right style="thick"/>
      <top style="thick"/>
      <bottom style="thick"/>
    </border>
    <border>
      <left style="medium"/>
      <right style="medium"/>
      <top style="mediumDashDotDot"/>
      <bottom style="medium"/>
    </border>
    <border>
      <left style="medium"/>
      <right style="thick"/>
      <top style="mediumDashDotDot"/>
      <bottom style="medium"/>
    </border>
    <border>
      <left style="medium"/>
      <right style="medium"/>
      <top style="mediumDashDotDot"/>
      <bottom>
        <color indexed="63"/>
      </bottom>
    </border>
    <border>
      <left style="medium"/>
      <right>
        <color indexed="63"/>
      </right>
      <top style="mediumDashDot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DashDotDot"/>
      <bottom>
        <color indexed="63"/>
      </bottom>
    </border>
    <border>
      <left>
        <color indexed="63"/>
      </left>
      <right style="thick"/>
      <top style="mediumDashDotDot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170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quotePrefix="1">
      <alignment/>
    </xf>
    <xf numFmtId="165" fontId="0" fillId="0" borderId="10" xfId="0" applyNumberFormat="1" applyFill="1" applyBorder="1" applyAlignment="1">
      <alignment/>
    </xf>
    <xf numFmtId="165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71" fontId="0" fillId="0" borderId="14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38" fontId="0" fillId="0" borderId="13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165" fontId="0" fillId="0" borderId="21" xfId="0" applyNumberFormat="1" applyFill="1" applyBorder="1" applyAlignment="1">
      <alignment/>
    </xf>
    <xf numFmtId="165" fontId="0" fillId="0" borderId="2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171" fontId="0" fillId="0" borderId="18" xfId="0" applyNumberFormat="1" applyFill="1" applyBorder="1" applyAlignment="1">
      <alignment/>
    </xf>
    <xf numFmtId="38" fontId="0" fillId="0" borderId="22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3" fontId="0" fillId="34" borderId="25" xfId="0" applyNumberFormat="1" applyFill="1" applyBorder="1" applyAlignment="1">
      <alignment/>
    </xf>
    <xf numFmtId="165" fontId="0" fillId="34" borderId="25" xfId="0" applyNumberFormat="1" applyFill="1" applyBorder="1" applyAlignment="1">
      <alignment/>
    </xf>
    <xf numFmtId="174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Fill="1" applyBorder="1" applyAlignment="1">
      <alignment/>
    </xf>
    <xf numFmtId="38" fontId="0" fillId="0" borderId="0" xfId="0" applyNumberFormat="1" applyFill="1" applyBorder="1" applyAlignment="1">
      <alignment/>
    </xf>
    <xf numFmtId="165" fontId="0" fillId="0" borderId="28" xfId="0" applyNumberFormat="1" applyFill="1" applyBorder="1" applyAlignment="1">
      <alignment/>
    </xf>
    <xf numFmtId="8" fontId="0" fillId="0" borderId="28" xfId="0" applyNumberFormat="1" applyFill="1" applyBorder="1" applyAlignment="1">
      <alignment/>
    </xf>
    <xf numFmtId="170" fontId="0" fillId="0" borderId="28" xfId="0" applyNumberFormat="1" applyFill="1" applyBorder="1" applyAlignment="1">
      <alignment/>
    </xf>
    <xf numFmtId="0" fontId="0" fillId="0" borderId="28" xfId="0" applyFill="1" applyBorder="1" applyAlignment="1">
      <alignment/>
    </xf>
    <xf numFmtId="38" fontId="0" fillId="0" borderId="29" xfId="0" applyNumberFormat="1" applyFill="1" applyBorder="1" applyAlignment="1">
      <alignment/>
    </xf>
    <xf numFmtId="0" fontId="0" fillId="0" borderId="26" xfId="0" applyFill="1" applyBorder="1" applyAlignment="1">
      <alignment/>
    </xf>
    <xf numFmtId="170" fontId="0" fillId="34" borderId="30" xfId="0" applyNumberFormat="1" applyFill="1" applyBorder="1" applyAlignment="1">
      <alignment/>
    </xf>
    <xf numFmtId="174" fontId="0" fillId="0" borderId="2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0" fontId="4" fillId="0" borderId="31" xfId="0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40" fontId="4" fillId="0" borderId="33" xfId="0" applyNumberFormat="1" applyFont="1" applyFill="1" applyBorder="1" applyAlignment="1">
      <alignment/>
    </xf>
    <xf numFmtId="40" fontId="4" fillId="0" borderId="34" xfId="0" applyNumberFormat="1" applyFont="1" applyFill="1" applyBorder="1" applyAlignment="1">
      <alignment/>
    </xf>
    <xf numFmtId="6" fontId="0" fillId="0" borderId="35" xfId="0" applyNumberFormat="1" applyFill="1" applyBorder="1" applyAlignment="1">
      <alignment/>
    </xf>
    <xf numFmtId="165" fontId="0" fillId="0" borderId="36" xfId="0" applyNumberFormat="1" applyFill="1" applyBorder="1" applyAlignment="1">
      <alignment/>
    </xf>
    <xf numFmtId="165" fontId="0" fillId="0" borderId="37" xfId="0" applyNumberFormat="1" applyFill="1" applyBorder="1" applyAlignment="1">
      <alignment/>
    </xf>
    <xf numFmtId="165" fontId="0" fillId="0" borderId="38" xfId="0" applyNumberFormat="1" applyFill="1" applyBorder="1" applyAlignment="1">
      <alignment/>
    </xf>
    <xf numFmtId="0" fontId="4" fillId="0" borderId="33" xfId="0" applyFont="1" applyFill="1" applyBorder="1" applyAlignment="1">
      <alignment/>
    </xf>
    <xf numFmtId="0" fontId="0" fillId="0" borderId="39" xfId="0" applyFill="1" applyBorder="1" applyAlignment="1">
      <alignment/>
    </xf>
    <xf numFmtId="3" fontId="0" fillId="0" borderId="0" xfId="0" applyNumberFormat="1" applyBorder="1" applyAlignment="1">
      <alignment/>
    </xf>
    <xf numFmtId="171" fontId="0" fillId="0" borderId="40" xfId="0" applyNumberFormat="1" applyFill="1" applyBorder="1" applyAlignment="1">
      <alignment/>
    </xf>
    <xf numFmtId="170" fontId="0" fillId="0" borderId="41" xfId="0" applyNumberFormat="1" applyFill="1" applyBorder="1" applyAlignment="1">
      <alignment/>
    </xf>
    <xf numFmtId="0" fontId="0" fillId="0" borderId="42" xfId="0" applyFill="1" applyBorder="1" applyAlignment="1">
      <alignment/>
    </xf>
    <xf numFmtId="3" fontId="0" fillId="0" borderId="42" xfId="0" applyNumberFormat="1" applyFill="1" applyBorder="1" applyAlignment="1">
      <alignment/>
    </xf>
    <xf numFmtId="165" fontId="0" fillId="0" borderId="42" xfId="0" applyNumberFormat="1" applyFill="1" applyBorder="1" applyAlignment="1">
      <alignment/>
    </xf>
    <xf numFmtId="8" fontId="0" fillId="0" borderId="43" xfId="0" applyNumberFormat="1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4" xfId="0" applyNumberFormat="1" applyFill="1" applyBorder="1" applyAlignment="1">
      <alignment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6" fontId="0" fillId="35" borderId="0" xfId="0" applyNumberForma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170" fontId="8" fillId="0" borderId="47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0" fontId="0" fillId="0" borderId="18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67" fontId="0" fillId="34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40" fontId="0" fillId="0" borderId="0" xfId="0" applyNumberFormat="1" applyFill="1" applyBorder="1" applyAlignment="1">
      <alignment/>
    </xf>
    <xf numFmtId="172" fontId="0" fillId="0" borderId="12" xfId="0" applyNumberFormat="1" applyFill="1" applyBorder="1" applyAlignment="1">
      <alignment/>
    </xf>
    <xf numFmtId="170" fontId="0" fillId="0" borderId="12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4" fontId="0" fillId="0" borderId="16" xfId="0" applyNumberFormat="1" applyFill="1" applyBorder="1" applyAlignment="1">
      <alignment/>
    </xf>
    <xf numFmtId="165" fontId="0" fillId="0" borderId="48" xfId="0" applyNumberFormat="1" applyFill="1" applyBorder="1" applyAlignment="1">
      <alignment/>
    </xf>
    <xf numFmtId="171" fontId="0" fillId="0" borderId="13" xfId="0" applyNumberFormat="1" applyFill="1" applyBorder="1" applyAlignment="1">
      <alignment/>
    </xf>
    <xf numFmtId="14" fontId="0" fillId="0" borderId="0" xfId="0" applyNumberFormat="1" applyBorder="1" applyAlignment="1">
      <alignment/>
    </xf>
    <xf numFmtId="171" fontId="0" fillId="0" borderId="16" xfId="0" applyNumberFormat="1" applyFill="1" applyBorder="1" applyAlignment="1">
      <alignment/>
    </xf>
    <xf numFmtId="3" fontId="0" fillId="0" borderId="49" xfId="0" applyNumberFormat="1" applyBorder="1" applyAlignment="1">
      <alignment/>
    </xf>
    <xf numFmtId="0" fontId="9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15" fontId="0" fillId="34" borderId="26" xfId="0" applyNumberFormat="1" applyFill="1" applyBorder="1" applyAlignment="1">
      <alignment/>
    </xf>
    <xf numFmtId="165" fontId="0" fillId="0" borderId="26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44" xfId="0" applyNumberFormat="1" applyFill="1" applyBorder="1" applyAlignment="1">
      <alignment/>
    </xf>
    <xf numFmtId="0" fontId="0" fillId="0" borderId="51" xfId="0" applyBorder="1" applyAlignment="1">
      <alignment/>
    </xf>
    <xf numFmtId="0" fontId="0" fillId="0" borderId="40" xfId="0" applyBorder="1" applyAlignment="1">
      <alignment/>
    </xf>
    <xf numFmtId="165" fontId="0" fillId="0" borderId="40" xfId="0" applyNumberFormat="1" applyBorder="1" applyAlignment="1">
      <alignment/>
    </xf>
    <xf numFmtId="4" fontId="0" fillId="33" borderId="15" xfId="0" applyNumberFormat="1" applyFill="1" applyBorder="1" applyAlignment="1">
      <alignment/>
    </xf>
    <xf numFmtId="0" fontId="0" fillId="0" borderId="47" xfId="0" applyBorder="1" applyAlignment="1">
      <alignment/>
    </xf>
    <xf numFmtId="0" fontId="0" fillId="34" borderId="17" xfId="0" applyFill="1" applyBorder="1" applyAlignment="1">
      <alignment/>
    </xf>
    <xf numFmtId="0" fontId="0" fillId="34" borderId="52" xfId="0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0" xfId="53" applyAlignment="1" applyProtection="1">
      <alignment/>
      <protection/>
    </xf>
    <xf numFmtId="165" fontId="0" fillId="33" borderId="53" xfId="0" applyNumberFormat="1" applyFill="1" applyBorder="1" applyAlignment="1">
      <alignment/>
    </xf>
    <xf numFmtId="165" fontId="0" fillId="33" borderId="16" xfId="0" applyNumberFormat="1" applyFill="1" applyBorder="1" applyAlignment="1">
      <alignment/>
    </xf>
    <xf numFmtId="170" fontId="0" fillId="0" borderId="48" xfId="0" applyNumberFormat="1" applyFill="1" applyBorder="1" applyAlignment="1">
      <alignment/>
    </xf>
    <xf numFmtId="165" fontId="0" fillId="0" borderId="26" xfId="0" applyNumberFormat="1" applyFill="1" applyBorder="1" applyAlignment="1">
      <alignment/>
    </xf>
    <xf numFmtId="0" fontId="0" fillId="0" borderId="54" xfId="0" applyBorder="1" applyAlignment="1">
      <alignment/>
    </xf>
    <xf numFmtId="16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0" fontId="0" fillId="0" borderId="55" xfId="0" applyFill="1" applyBorder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0" fontId="10" fillId="0" borderId="15" xfId="0" applyFont="1" applyFill="1" applyBorder="1" applyAlignment="1">
      <alignment/>
    </xf>
    <xf numFmtId="183" fontId="0" fillId="0" borderId="0" xfId="44" applyNumberFormat="1" applyFont="1" applyAlignment="1">
      <alignment/>
    </xf>
    <xf numFmtId="183" fontId="4" fillId="0" borderId="56" xfId="0" applyNumberFormat="1" applyFont="1" applyFill="1" applyBorder="1" applyAlignment="1">
      <alignment/>
    </xf>
    <xf numFmtId="183" fontId="4" fillId="0" borderId="57" xfId="0" applyNumberFormat="1" applyFont="1" applyFill="1" applyBorder="1" applyAlignment="1">
      <alignment/>
    </xf>
    <xf numFmtId="0" fontId="0" fillId="0" borderId="51" xfId="0" applyFont="1" applyBorder="1" applyAlignment="1">
      <alignment/>
    </xf>
    <xf numFmtId="15" fontId="0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</xdr:row>
      <xdr:rowOff>47625</xdr:rowOff>
    </xdr:from>
    <xdr:to>
      <xdr:col>6</xdr:col>
      <xdr:colOff>876300</xdr:colOff>
      <xdr:row>5</xdr:row>
      <xdr:rowOff>104775</xdr:rowOff>
    </xdr:to>
    <xdr:pic>
      <xdr:nvPicPr>
        <xdr:cNvPr id="1" name="Picture 2" descr="logo_ene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428625"/>
          <a:ext cx="800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111</xdr:row>
      <xdr:rowOff>180975</xdr:rowOff>
    </xdr:from>
    <xdr:to>
      <xdr:col>6</xdr:col>
      <xdr:colOff>390525</xdr:colOff>
      <xdr:row>117</xdr:row>
      <xdr:rowOff>171450</xdr:rowOff>
    </xdr:to>
    <xdr:pic>
      <xdr:nvPicPr>
        <xdr:cNvPr id="2" name="Picture 3" descr="logo_ene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22221825"/>
          <a:ext cx="8001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ergy-group.com/install.htm" TargetMode="External" /><Relationship Id="rId2" Type="http://schemas.openxmlformats.org/officeDocument/2006/relationships/hyperlink" Target="http://www.energy-group.com/guaratee.htm" TargetMode="External" /><Relationship Id="rId3" Type="http://schemas.openxmlformats.org/officeDocument/2006/relationships/hyperlink" Target="http://www.energy-group.com/specifications.htm" TargetMode="External" /><Relationship Id="rId4" Type="http://schemas.openxmlformats.org/officeDocument/2006/relationships/hyperlink" Target="http://www.energy-group.com/third_party.ht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tabSelected="1" zoomScalePageLayoutView="0" workbookViewId="0" topLeftCell="A1">
      <selection activeCell="I88" sqref="I88"/>
    </sheetView>
  </sheetViews>
  <sheetFormatPr defaultColWidth="8.88671875" defaultRowHeight="15"/>
  <cols>
    <col min="1" max="1" width="12.3359375" style="0" bestFit="1" customWidth="1"/>
    <col min="2" max="2" width="9.88671875" style="0" bestFit="1" customWidth="1"/>
    <col min="3" max="3" width="9.77734375" style="0" customWidth="1"/>
    <col min="4" max="4" width="10.77734375" style="0" customWidth="1"/>
    <col min="5" max="5" width="9.77734375" style="0" customWidth="1"/>
    <col min="6" max="6" width="8.77734375" style="0" customWidth="1"/>
    <col min="7" max="7" width="11.77734375" style="0" customWidth="1"/>
    <col min="9" max="9" width="9.88671875" style="0" bestFit="1" customWidth="1"/>
  </cols>
  <sheetData>
    <row r="1" spans="1:7" ht="30">
      <c r="A1" s="84" t="s">
        <v>87</v>
      </c>
      <c r="B1" s="85"/>
      <c r="C1" s="85"/>
      <c r="D1" s="85"/>
      <c r="E1" s="86">
        <v>39702</v>
      </c>
      <c r="F1" s="87" t="s">
        <v>6</v>
      </c>
      <c r="G1" s="132" t="s">
        <v>134</v>
      </c>
    </row>
    <row r="2" spans="1:7" ht="24">
      <c r="A2" s="14" t="s">
        <v>0</v>
      </c>
      <c r="B2" s="10"/>
      <c r="C2" s="10"/>
      <c r="D2" s="3" t="s">
        <v>6</v>
      </c>
      <c r="E2" s="3" t="s">
        <v>6</v>
      </c>
      <c r="F2" s="3"/>
      <c r="G2" s="3"/>
    </row>
    <row r="3" spans="1:7" ht="15">
      <c r="A3" s="15" t="s">
        <v>17</v>
      </c>
      <c r="B3" s="2"/>
      <c r="C3" s="2"/>
      <c r="D3" s="3"/>
      <c r="E3" s="3"/>
      <c r="F3" s="3"/>
      <c r="G3" s="3"/>
    </row>
    <row r="4" spans="1:8" ht="15">
      <c r="A4" s="2" t="s">
        <v>9</v>
      </c>
      <c r="B4" s="2"/>
      <c r="C4" s="2"/>
      <c r="D4" s="3" t="s">
        <v>8</v>
      </c>
      <c r="E4" s="3"/>
      <c r="F4" s="3"/>
      <c r="G4" s="3"/>
      <c r="H4" s="8" t="s">
        <v>6</v>
      </c>
    </row>
    <row r="5" spans="1:18" ht="15">
      <c r="A5" s="2" t="s">
        <v>55</v>
      </c>
      <c r="B5" s="2"/>
      <c r="C5" s="2"/>
      <c r="D5" s="3" t="s">
        <v>20</v>
      </c>
      <c r="E5" s="3" t="s">
        <v>19</v>
      </c>
      <c r="F5" s="3"/>
      <c r="G5" s="3"/>
      <c r="H5" s="8"/>
      <c r="Q5" s="8"/>
      <c r="R5" s="8"/>
    </row>
    <row r="6" spans="1:18" ht="15.75" thickBot="1">
      <c r="A6" s="16" t="s">
        <v>5</v>
      </c>
      <c r="B6" s="2"/>
      <c r="C6" s="2"/>
      <c r="D6" s="2"/>
      <c r="E6" s="16" t="s">
        <v>7</v>
      </c>
      <c r="F6" s="2"/>
      <c r="G6" s="2"/>
      <c r="H6" s="8"/>
      <c r="Q6" s="8"/>
      <c r="R6" s="8"/>
    </row>
    <row r="7" spans="1:18" ht="16.5" thickBot="1" thickTop="1">
      <c r="A7" s="37" t="s">
        <v>1</v>
      </c>
      <c r="B7" s="2" t="s">
        <v>6</v>
      </c>
      <c r="C7" s="2"/>
      <c r="D7" s="2"/>
      <c r="E7" s="72" t="s">
        <v>106</v>
      </c>
      <c r="F7" s="73"/>
      <c r="G7" s="74">
        <f>+E1+90</f>
        <v>39792</v>
      </c>
      <c r="H7" s="8"/>
      <c r="Q7" s="8"/>
      <c r="R7" s="8"/>
    </row>
    <row r="8" spans="1:18" ht="15.75" thickTop="1">
      <c r="A8" s="2" t="s">
        <v>56</v>
      </c>
      <c r="B8" s="2" t="s">
        <v>84</v>
      </c>
      <c r="C8" s="2"/>
      <c r="D8" s="2"/>
      <c r="E8" s="2"/>
      <c r="F8" s="2" t="s">
        <v>85</v>
      </c>
      <c r="G8" s="2" t="s">
        <v>6</v>
      </c>
      <c r="H8" s="8"/>
      <c r="Q8" s="8"/>
      <c r="R8" s="8"/>
    </row>
    <row r="9" spans="1:6" ht="15">
      <c r="A9" t="s">
        <v>36</v>
      </c>
      <c r="B9" t="s">
        <v>6</v>
      </c>
      <c r="D9" s="3"/>
      <c r="E9" s="3"/>
      <c r="F9" s="3"/>
    </row>
    <row r="10" spans="1:6" ht="15">
      <c r="A10" t="s">
        <v>37</v>
      </c>
      <c r="B10" t="s">
        <v>6</v>
      </c>
      <c r="D10" s="3" t="s">
        <v>6</v>
      </c>
      <c r="E10" s="3"/>
      <c r="F10" s="3"/>
    </row>
    <row r="11" spans="1:6" ht="15">
      <c r="A11" t="s">
        <v>38</v>
      </c>
      <c r="B11" t="s">
        <v>6</v>
      </c>
      <c r="C11" t="s">
        <v>6</v>
      </c>
      <c r="D11" s="3"/>
      <c r="E11" s="3" t="s">
        <v>6</v>
      </c>
      <c r="F11" s="3"/>
    </row>
    <row r="12" spans="1:7" ht="15">
      <c r="A12" s="8" t="s">
        <v>57</v>
      </c>
      <c r="B12" s="8"/>
      <c r="C12" s="8"/>
      <c r="D12" s="3"/>
      <c r="E12" s="3"/>
      <c r="F12" s="3"/>
      <c r="G12" s="8"/>
    </row>
    <row r="13" spans="1:18" ht="15">
      <c r="A13" s="8"/>
      <c r="B13" s="8"/>
      <c r="C13" s="8"/>
      <c r="D13" s="3"/>
      <c r="E13" s="3"/>
      <c r="F13" s="3"/>
      <c r="G13" s="8"/>
      <c r="P13" s="95" t="s">
        <v>6</v>
      </c>
      <c r="Q13" s="8"/>
      <c r="R13" s="8"/>
    </row>
    <row r="14" spans="1:18" ht="15">
      <c r="A14" s="8"/>
      <c r="B14" s="8"/>
      <c r="C14" s="8"/>
      <c r="D14" s="3"/>
      <c r="E14" s="3"/>
      <c r="F14" s="3"/>
      <c r="G14" s="8"/>
      <c r="P14" s="8"/>
      <c r="Q14" s="8"/>
      <c r="R14" s="8" t="s">
        <v>77</v>
      </c>
    </row>
    <row r="15" spans="1:18" ht="22.5" thickBot="1">
      <c r="A15" s="98" t="s">
        <v>71</v>
      </c>
      <c r="B15" s="98"/>
      <c r="C15" s="99"/>
      <c r="D15" s="99" t="s">
        <v>6</v>
      </c>
      <c r="E15" s="100" t="s">
        <v>6</v>
      </c>
      <c r="F15" s="99" t="s">
        <v>6</v>
      </c>
      <c r="G15" s="99" t="s">
        <v>6</v>
      </c>
      <c r="L15" t="s">
        <v>6</v>
      </c>
      <c r="O15" s="8" t="s">
        <v>6</v>
      </c>
      <c r="P15" s="8" t="s">
        <v>6</v>
      </c>
      <c r="Q15" s="8" t="s">
        <v>6</v>
      </c>
      <c r="R15" s="8"/>
    </row>
    <row r="16" spans="1:6" ht="15.75" thickBot="1">
      <c r="A16" s="109">
        <v>12</v>
      </c>
      <c r="B16" t="s">
        <v>115</v>
      </c>
      <c r="F16" t="s">
        <v>116</v>
      </c>
    </row>
    <row r="17" ht="15.75" thickBot="1">
      <c r="A17" s="43"/>
    </row>
    <row r="18" spans="1:12" ht="15.75" thickBot="1">
      <c r="A18" s="43" t="s">
        <v>90</v>
      </c>
      <c r="B18" t="s">
        <v>118</v>
      </c>
      <c r="F18" t="s">
        <v>117</v>
      </c>
      <c r="L18" t="s">
        <v>6</v>
      </c>
    </row>
    <row r="19" ht="15">
      <c r="A19" s="8"/>
    </row>
    <row r="20" spans="1:18" ht="15.75" thickBot="1">
      <c r="A20" s="65">
        <v>80000</v>
      </c>
      <c r="B20" s="97">
        <f>+A21*0.2641666</f>
        <v>0</v>
      </c>
      <c r="C20" t="s">
        <v>119</v>
      </c>
      <c r="E20" s="126" t="s">
        <v>135</v>
      </c>
      <c r="F20" s="126" t="s">
        <v>140</v>
      </c>
      <c r="L20" t="s">
        <v>6</v>
      </c>
      <c r="P20" s="8"/>
      <c r="Q20" s="8"/>
      <c r="R20" s="8"/>
    </row>
    <row r="21" spans="1:18" ht="15">
      <c r="A21" s="102">
        <v>0</v>
      </c>
      <c r="B21" s="103">
        <f>+A20/0.2641666</f>
        <v>302839.19314553775</v>
      </c>
      <c r="C21" t="s">
        <v>120</v>
      </c>
      <c r="E21" s="126" t="s">
        <v>136</v>
      </c>
      <c r="F21" s="126" t="s">
        <v>139</v>
      </c>
      <c r="H21" s="8"/>
      <c r="L21" t="s">
        <v>6</v>
      </c>
      <c r="M21" s="8"/>
      <c r="P21" s="8"/>
      <c r="Q21" s="8"/>
      <c r="R21" s="8"/>
    </row>
    <row r="22" spans="1:18" ht="15.75" thickBot="1">
      <c r="A22" s="83">
        <v>0</v>
      </c>
      <c r="B22" s="65"/>
      <c r="C22" t="s">
        <v>121</v>
      </c>
      <c r="E22" s="126" t="s">
        <v>137</v>
      </c>
      <c r="F22" s="126" t="s">
        <v>138</v>
      </c>
      <c r="H22" s="8"/>
      <c r="N22" s="65"/>
      <c r="O22" s="65"/>
      <c r="P22" s="8"/>
      <c r="Q22" s="8"/>
      <c r="R22" s="8"/>
    </row>
    <row r="23" spans="8:18" ht="15">
      <c r="H23" s="8"/>
      <c r="L23" t="s">
        <v>6</v>
      </c>
      <c r="P23" s="3" t="s">
        <v>6</v>
      </c>
      <c r="Q23" s="3" t="s">
        <v>6</v>
      </c>
      <c r="R23" s="8"/>
    </row>
    <row r="24" spans="1:8" ht="15.75" thickBot="1">
      <c r="A24" s="101">
        <v>1500000</v>
      </c>
      <c r="B24" t="s">
        <v>122</v>
      </c>
      <c r="F24" t="s">
        <v>123</v>
      </c>
      <c r="H24" s="8"/>
    </row>
    <row r="25" spans="1:8" ht="15.75" thickBot="1">
      <c r="A25" s="101"/>
      <c r="H25" s="8"/>
    </row>
    <row r="26" spans="1:18" ht="15.75" thickBot="1">
      <c r="A26" s="43" t="s">
        <v>83</v>
      </c>
      <c r="B26" s="126" t="s">
        <v>124</v>
      </c>
      <c r="F26" s="126" t="s">
        <v>125</v>
      </c>
      <c r="H26" s="8"/>
      <c r="L26" s="126" t="s">
        <v>6</v>
      </c>
      <c r="O26" s="8"/>
      <c r="P26" s="8"/>
      <c r="Q26" s="8"/>
      <c r="R26" s="8"/>
    </row>
    <row r="27" spans="8:18" ht="15">
      <c r="H27" s="8"/>
      <c r="O27" s="8"/>
      <c r="P27" s="8"/>
      <c r="Q27" s="8"/>
      <c r="R27" s="8"/>
    </row>
    <row r="28" spans="1:18" ht="15">
      <c r="A28">
        <v>7</v>
      </c>
      <c r="B28" s="126" t="s">
        <v>126</v>
      </c>
      <c r="F28" s="126" t="s">
        <v>127</v>
      </c>
      <c r="L28" s="126" t="s">
        <v>6</v>
      </c>
      <c r="O28" s="8"/>
      <c r="P28" s="8"/>
      <c r="Q28" s="8"/>
      <c r="R28" s="8"/>
    </row>
    <row r="29" spans="15:17" ht="15">
      <c r="O29" s="8"/>
      <c r="P29" s="8"/>
      <c r="Q29" s="8"/>
    </row>
    <row r="30" spans="1:12" ht="15.75" thickBot="1">
      <c r="A30" s="43" t="s">
        <v>88</v>
      </c>
      <c r="B30" s="126" t="s">
        <v>141</v>
      </c>
      <c r="L30" s="126" t="s">
        <v>6</v>
      </c>
    </row>
    <row r="31" spans="1:16" ht="15">
      <c r="A31" s="105" t="s">
        <v>81</v>
      </c>
      <c r="B31" s="131" t="s">
        <v>128</v>
      </c>
      <c r="C31" s="126" t="s">
        <v>6</v>
      </c>
      <c r="F31" s="126" t="s">
        <v>129</v>
      </c>
      <c r="L31" t="s">
        <v>70</v>
      </c>
      <c r="M31" s="126" t="s">
        <v>6</v>
      </c>
      <c r="P31" s="8"/>
    </row>
    <row r="32" spans="1:2" ht="15.75" thickBot="1">
      <c r="A32" s="106" t="s">
        <v>104</v>
      </c>
      <c r="B32" s="107">
        <v>24500</v>
      </c>
    </row>
    <row r="33" spans="12:18" ht="15">
      <c r="L33" s="126" t="s">
        <v>6</v>
      </c>
      <c r="Q33" s="8"/>
      <c r="R33" s="8"/>
    </row>
    <row r="34" spans="1:12" ht="15.75" thickBot="1">
      <c r="A34" s="43" t="s">
        <v>89</v>
      </c>
      <c r="B34" s="126" t="s">
        <v>133</v>
      </c>
      <c r="F34" s="126" t="s">
        <v>130</v>
      </c>
      <c r="L34" s="126" t="s">
        <v>6</v>
      </c>
    </row>
    <row r="35" ht="15">
      <c r="L35" s="126" t="s">
        <v>6</v>
      </c>
    </row>
    <row r="36" spans="1:6" ht="15">
      <c r="A36" s="128">
        <v>200</v>
      </c>
      <c r="B36" s="126" t="s">
        <v>132</v>
      </c>
      <c r="F36" s="126" t="s">
        <v>131</v>
      </c>
    </row>
    <row r="39" spans="2:5" ht="15">
      <c r="B39" s="8" t="s">
        <v>6</v>
      </c>
      <c r="C39" s="8"/>
      <c r="D39" s="8" t="s">
        <v>6</v>
      </c>
      <c r="E39" s="8" t="s">
        <v>6</v>
      </c>
    </row>
    <row r="41" ht="15.75" thickBot="1"/>
    <row r="42" spans="1:7" ht="15">
      <c r="A42" s="110" t="s">
        <v>41</v>
      </c>
      <c r="B42" s="111"/>
      <c r="D42" s="3" t="s">
        <v>6</v>
      </c>
      <c r="E42" s="8" t="str">
        <f>+G15</f>
        <v> </v>
      </c>
      <c r="G42" t="s">
        <v>78</v>
      </c>
    </row>
    <row r="43" spans="1:5" ht="15">
      <c r="A43" s="3"/>
      <c r="B43" s="3"/>
      <c r="D43" s="3"/>
      <c r="E43" s="8"/>
    </row>
    <row r="44" spans="1:6" ht="15">
      <c r="A44" s="3" t="s">
        <v>72</v>
      </c>
      <c r="B44" s="3" t="str">
        <f>+A18</f>
        <v>  oil - 2</v>
      </c>
      <c r="C44" s="2"/>
      <c r="D44" s="113"/>
      <c r="E44" s="3"/>
      <c r="F44" s="3"/>
    </row>
    <row r="45" spans="1:7" ht="15.75" thickBot="1">
      <c r="A45" s="43" t="s">
        <v>66</v>
      </c>
      <c r="B45" s="51" t="s">
        <v>65</v>
      </c>
      <c r="C45" s="119">
        <f>+A24</f>
        <v>1500000</v>
      </c>
      <c r="D45" s="113"/>
      <c r="E45" s="3"/>
      <c r="F45" s="3"/>
      <c r="G45" s="8"/>
    </row>
    <row r="46" spans="1:13" ht="15">
      <c r="A46" s="3" t="s">
        <v>48</v>
      </c>
      <c r="B46" s="121">
        <f>+C45/C47</f>
        <v>18.75</v>
      </c>
      <c r="C46" s="3"/>
      <c r="D46" s="113" t="s">
        <v>53</v>
      </c>
      <c r="E46" s="13" t="str">
        <f>+A32</f>
        <v> G-120F</v>
      </c>
      <c r="F46" s="3"/>
      <c r="G46" s="112"/>
      <c r="M46" s="1"/>
    </row>
    <row r="47" spans="1:13" ht="15.75" thickBot="1">
      <c r="A47" s="8" t="s">
        <v>92</v>
      </c>
      <c r="B47" s="3" t="s">
        <v>65</v>
      </c>
      <c r="C47" s="4">
        <f>+A20</f>
        <v>80000</v>
      </c>
      <c r="D47" s="127" t="s">
        <v>114</v>
      </c>
      <c r="E47" s="3" t="str">
        <f>+A30</f>
        <v> 2 inch</v>
      </c>
      <c r="F47" s="3"/>
      <c r="G47" s="65" t="s">
        <v>6</v>
      </c>
      <c r="M47" s="3" t="s">
        <v>6</v>
      </c>
    </row>
    <row r="48" spans="1:13" ht="15">
      <c r="A48" s="114" t="s">
        <v>49</v>
      </c>
      <c r="B48" s="122" t="e">
        <f>+C45/C49</f>
        <v>#DIV/0!</v>
      </c>
      <c r="C48" s="114"/>
      <c r="D48" s="113" t="s">
        <v>51</v>
      </c>
      <c r="E48" s="3"/>
      <c r="F48" s="11">
        <v>0.2</v>
      </c>
      <c r="G48" s="65"/>
      <c r="M48" s="3"/>
    </row>
    <row r="49" spans="1:13" ht="15.75" thickBot="1">
      <c r="A49" s="43" t="s">
        <v>42</v>
      </c>
      <c r="B49" s="51" t="str">
        <f>+B47</f>
        <v>  (yrly) = = =</v>
      </c>
      <c r="C49" s="123">
        <f>+A22</f>
        <v>0</v>
      </c>
      <c r="D49" s="113" t="s">
        <v>52</v>
      </c>
      <c r="E49" s="3" t="str">
        <f>+A34</f>
        <v>  above</v>
      </c>
      <c r="F49" s="3"/>
      <c r="G49" s="65"/>
      <c r="M49" s="3"/>
    </row>
    <row r="50" spans="1:13" ht="15.75" thickBot="1">
      <c r="A50" s="8" t="s">
        <v>43</v>
      </c>
      <c r="B50" s="3" t="str">
        <f>+A26</f>
        <v>  boiler</v>
      </c>
      <c r="C50" s="3"/>
      <c r="D50" s="113" t="s">
        <v>82</v>
      </c>
      <c r="E50" s="3"/>
      <c r="F50" s="3">
        <f>+A16</f>
        <v>12</v>
      </c>
      <c r="G50" s="112"/>
      <c r="M50" s="1"/>
    </row>
    <row r="51" spans="1:13" ht="15">
      <c r="A51" s="3" t="s">
        <v>91</v>
      </c>
      <c r="B51" s="3"/>
      <c r="C51" s="3">
        <f>+A28</f>
        <v>7</v>
      </c>
      <c r="D51" s="124"/>
      <c r="E51" s="17" t="s">
        <v>6</v>
      </c>
      <c r="F51" s="17"/>
      <c r="M51" s="1"/>
    </row>
    <row r="52" spans="3:13" ht="15">
      <c r="C52" s="8"/>
      <c r="E52" t="s">
        <v>6</v>
      </c>
      <c r="G52" s="13" t="s">
        <v>6</v>
      </c>
      <c r="M52" s="1"/>
    </row>
    <row r="53" ht="15.75" thickBot="1"/>
    <row r="54" spans="1:7" ht="16.5" thickBot="1" thickTop="1">
      <c r="A54" s="38" t="s">
        <v>58</v>
      </c>
      <c r="B54" s="39"/>
      <c r="C54" s="25">
        <v>12</v>
      </c>
      <c r="D54" s="109" t="s">
        <v>99</v>
      </c>
      <c r="E54" s="109"/>
      <c r="F54" s="120"/>
      <c r="G54" s="5" t="s">
        <v>6</v>
      </c>
    </row>
    <row r="55" spans="1:7" ht="16.5" thickBot="1" thickTop="1">
      <c r="A55" s="90" t="s">
        <v>6</v>
      </c>
      <c r="B55" s="19" t="s">
        <v>6</v>
      </c>
      <c r="C55" s="19"/>
      <c r="D55" s="3"/>
      <c r="E55" s="3" t="s">
        <v>6</v>
      </c>
      <c r="F55" s="23" t="s">
        <v>6</v>
      </c>
      <c r="G55" s="96" t="s">
        <v>6</v>
      </c>
    </row>
    <row r="56" spans="1:7" ht="16.5" thickBot="1" thickTop="1">
      <c r="A56" s="91">
        <v>80000</v>
      </c>
      <c r="B56" s="3" t="s">
        <v>35</v>
      </c>
      <c r="C56" s="3"/>
      <c r="D56" s="20"/>
      <c r="E56" s="104">
        <f>+C49</f>
        <v>0</v>
      </c>
      <c r="F56" s="18" t="s">
        <v>45</v>
      </c>
      <c r="G56" s="21"/>
    </row>
    <row r="57" spans="1:7" ht="15.75" thickTop="1">
      <c r="A57" s="45">
        <v>-16000</v>
      </c>
      <c r="B57" s="3" t="s">
        <v>44</v>
      </c>
      <c r="C57" s="3"/>
      <c r="D57" s="20" t="str">
        <f>+B45</f>
        <v>  (yrly) = = =</v>
      </c>
      <c r="E57" s="22" t="s">
        <v>46</v>
      </c>
      <c r="F57" s="7"/>
      <c r="G57" s="24">
        <f>-C49*G60</f>
        <v>0</v>
      </c>
    </row>
    <row r="58" spans="1:7" ht="15.75" thickBot="1">
      <c r="A58" s="7">
        <v>1500000</v>
      </c>
      <c r="B58" s="3" t="s">
        <v>18</v>
      </c>
      <c r="C58" s="3"/>
      <c r="D58" s="20"/>
      <c r="E58" s="44" t="s">
        <v>79</v>
      </c>
      <c r="F58" s="42" t="s">
        <v>80</v>
      </c>
      <c r="G58" s="42" t="e">
        <f>+B48</f>
        <v>#DIV/0!</v>
      </c>
    </row>
    <row r="59" spans="1:7" ht="15">
      <c r="A59" s="54">
        <v>-300000</v>
      </c>
      <c r="B59" s="3" t="s">
        <v>67</v>
      </c>
      <c r="C59" s="3"/>
      <c r="D59" s="20" t="str">
        <f>+B45</f>
        <v>  (yrly) = = =</v>
      </c>
      <c r="E59" s="108" t="s">
        <v>100</v>
      </c>
      <c r="F59" s="35"/>
      <c r="G59" s="94"/>
    </row>
    <row r="60" spans="1:7" ht="15.75" thickBot="1">
      <c r="A60" s="92">
        <v>18.75</v>
      </c>
      <c r="B60" s="23" t="s">
        <v>50</v>
      </c>
      <c r="C60" s="23"/>
      <c r="D60" s="93"/>
      <c r="E60" s="116" t="s">
        <v>101</v>
      </c>
      <c r="F60" s="117"/>
      <c r="G60" s="118">
        <v>0.2</v>
      </c>
    </row>
    <row r="61" ht="15.75" thickTop="1"/>
    <row r="62" ht="15.75" thickBot="1"/>
    <row r="63" spans="1:7" ht="16.5" thickBot="1" thickTop="1">
      <c r="A63" s="52" t="s">
        <v>54</v>
      </c>
      <c r="B63" s="3"/>
      <c r="G63" s="43"/>
    </row>
    <row r="64" spans="1:14" ht="15.75" thickTop="1">
      <c r="A64" s="89">
        <v>0.5</v>
      </c>
      <c r="B64" s="19" t="s">
        <v>34</v>
      </c>
      <c r="C64" s="19"/>
      <c r="D64" s="19"/>
      <c r="E64" s="19"/>
      <c r="F64" s="19"/>
      <c r="G64" s="3"/>
      <c r="J64" s="3"/>
      <c r="K64" s="3"/>
      <c r="L64" s="3"/>
      <c r="M64" s="7"/>
      <c r="N64" s="45"/>
    </row>
    <row r="65" spans="1:13" ht="15">
      <c r="A65" s="4">
        <v>183</v>
      </c>
      <c r="B65" s="3" t="s">
        <v>73</v>
      </c>
      <c r="C65" s="8"/>
      <c r="D65" s="8"/>
      <c r="G65" s="8"/>
      <c r="H65" s="91"/>
      <c r="I65" s="3" t="s">
        <v>6</v>
      </c>
      <c r="J65" s="3"/>
      <c r="L65" s="7" t="s">
        <v>6</v>
      </c>
      <c r="M65" s="7"/>
    </row>
    <row r="66" spans="1:10" ht="15">
      <c r="A66" s="88">
        <v>6</v>
      </c>
      <c r="B66" s="3" t="s">
        <v>74</v>
      </c>
      <c r="C66" s="8"/>
      <c r="D66" s="8"/>
      <c r="J66" s="4"/>
    </row>
    <row r="67" spans="1:7" ht="15">
      <c r="A67" s="11">
        <v>1.946</v>
      </c>
      <c r="B67" s="3" t="s">
        <v>22</v>
      </c>
      <c r="C67" s="4"/>
      <c r="D67" s="13"/>
      <c r="E67" s="7"/>
      <c r="F67" s="7"/>
      <c r="G67" s="7"/>
    </row>
    <row r="68" spans="1:7" ht="15">
      <c r="A68" s="11"/>
      <c r="B68" s="3"/>
      <c r="C68" s="4"/>
      <c r="D68" s="13"/>
      <c r="E68" s="7"/>
      <c r="F68" s="7"/>
      <c r="G68" s="7"/>
    </row>
    <row r="69" spans="1:7" ht="15">
      <c r="A69" s="11"/>
      <c r="B69" s="3"/>
      <c r="C69" s="4"/>
      <c r="D69" s="13"/>
      <c r="E69" s="7"/>
      <c r="F69" s="7"/>
      <c r="G69" s="7"/>
    </row>
    <row r="70" spans="1:7" ht="15">
      <c r="A70" s="37" t="s">
        <v>86</v>
      </c>
      <c r="B70" s="37"/>
      <c r="C70" s="2" t="s">
        <v>16</v>
      </c>
      <c r="D70" s="29" t="s">
        <v>14</v>
      </c>
      <c r="E70" s="2" t="s">
        <v>60</v>
      </c>
      <c r="F70" s="29" t="s">
        <v>61</v>
      </c>
      <c r="G70" s="2" t="s">
        <v>11</v>
      </c>
    </row>
    <row r="71" spans="1:7" ht="15.75" thickBot="1">
      <c r="A71" s="2"/>
      <c r="B71" s="2"/>
      <c r="C71" s="2" t="s">
        <v>10</v>
      </c>
      <c r="D71" s="29" t="s">
        <v>59</v>
      </c>
      <c r="E71" s="2" t="s">
        <v>15</v>
      </c>
      <c r="F71" s="29" t="s">
        <v>62</v>
      </c>
      <c r="G71" s="2" t="s">
        <v>12</v>
      </c>
    </row>
    <row r="72" spans="1:7" ht="16.5" thickBot="1" thickTop="1">
      <c r="A72" s="27" t="s">
        <v>2</v>
      </c>
      <c r="B72" s="27" t="s">
        <v>3</v>
      </c>
      <c r="C72" s="78" t="s">
        <v>4</v>
      </c>
      <c r="D72" s="79" t="s">
        <v>15</v>
      </c>
      <c r="E72" s="80">
        <v>0.1</v>
      </c>
      <c r="F72" s="82">
        <v>0</v>
      </c>
      <c r="G72" s="28" t="s">
        <v>13</v>
      </c>
    </row>
    <row r="73" spans="1:7" ht="15">
      <c r="A73" s="29">
        <v>7</v>
      </c>
      <c r="B73" s="53" t="s">
        <v>104</v>
      </c>
      <c r="C73" s="30">
        <v>24500</v>
      </c>
      <c r="D73" s="31">
        <v>171500</v>
      </c>
      <c r="E73" s="7">
        <v>-17150</v>
      </c>
      <c r="F73" s="31">
        <f>(+D73+E73)*F72</f>
        <v>0</v>
      </c>
      <c r="G73" s="26">
        <v>154350</v>
      </c>
    </row>
    <row r="74" spans="1:7" ht="15">
      <c r="A74" s="29">
        <v>0</v>
      </c>
      <c r="B74" s="29" t="s">
        <v>6</v>
      </c>
      <c r="C74" s="30">
        <v>0</v>
      </c>
      <c r="D74" s="31">
        <v>0</v>
      </c>
      <c r="E74" s="81" t="s">
        <v>6</v>
      </c>
      <c r="F74" s="31" t="s">
        <v>6</v>
      </c>
      <c r="G74" s="26">
        <f>+D74</f>
        <v>0</v>
      </c>
    </row>
    <row r="75" spans="1:7" ht="15">
      <c r="A75" s="29">
        <v>0</v>
      </c>
      <c r="B75" s="29" t="s">
        <v>6</v>
      </c>
      <c r="C75" s="30">
        <v>0</v>
      </c>
      <c r="D75" s="31">
        <f>+A75*C75</f>
        <v>0</v>
      </c>
      <c r="E75" s="7" t="s">
        <v>6</v>
      </c>
      <c r="F75" s="31" t="s">
        <v>6</v>
      </c>
      <c r="G75" s="26" t="s">
        <v>6</v>
      </c>
    </row>
    <row r="76" spans="1:7" ht="15">
      <c r="A76" s="29">
        <v>0</v>
      </c>
      <c r="B76" s="29" t="s">
        <v>6</v>
      </c>
      <c r="C76" s="30">
        <v>0</v>
      </c>
      <c r="D76" s="31">
        <f>+A76*C76</f>
        <v>0</v>
      </c>
      <c r="E76" s="7" t="s">
        <v>6</v>
      </c>
      <c r="F76" s="31" t="s">
        <v>6</v>
      </c>
      <c r="G76" s="26" t="s">
        <v>6</v>
      </c>
    </row>
    <row r="77" spans="1:7" ht="15.75" thickBot="1">
      <c r="A77" s="29">
        <v>0</v>
      </c>
      <c r="B77" s="29" t="s">
        <v>6</v>
      </c>
      <c r="C77" s="75" t="s">
        <v>68</v>
      </c>
      <c r="D77" s="76"/>
      <c r="E77" s="77"/>
      <c r="F77" s="31" t="s">
        <v>6</v>
      </c>
      <c r="G77" s="26" t="s">
        <v>6</v>
      </c>
    </row>
    <row r="78" spans="1:7" ht="15.75" thickBot="1">
      <c r="A78" s="63">
        <v>1</v>
      </c>
      <c r="B78" s="55" t="s">
        <v>39</v>
      </c>
      <c r="C78" s="56" t="s">
        <v>40</v>
      </c>
      <c r="D78" s="129">
        <v>-200</v>
      </c>
      <c r="E78" s="58" t="s">
        <v>6</v>
      </c>
      <c r="F78" s="57" t="s">
        <v>6</v>
      </c>
      <c r="G78" s="130">
        <v>-200</v>
      </c>
    </row>
    <row r="79" spans="1:7" ht="16.5" thickBot="1" thickTop="1">
      <c r="A79" s="64">
        <v>7</v>
      </c>
      <c r="B79" s="2" t="s">
        <v>69</v>
      </c>
      <c r="C79" s="32" t="s">
        <v>21</v>
      </c>
      <c r="D79" s="59">
        <v>171300</v>
      </c>
      <c r="E79" s="61">
        <v>-17150</v>
      </c>
      <c r="F79" s="60">
        <v>0</v>
      </c>
      <c r="G79" s="62">
        <v>154150</v>
      </c>
    </row>
    <row r="80" spans="1:7" ht="15.75" thickTop="1">
      <c r="A80" s="3"/>
      <c r="B80" s="2"/>
      <c r="C80" s="32"/>
      <c r="D80" s="54"/>
      <c r="E80" s="7"/>
      <c r="F80" s="7"/>
      <c r="G80" s="7"/>
    </row>
    <row r="81" spans="1:7" ht="15">
      <c r="A81" s="3"/>
      <c r="B81" s="2"/>
      <c r="C81" s="32"/>
      <c r="D81" s="54"/>
      <c r="E81" s="7"/>
      <c r="F81" s="7"/>
      <c r="G81" s="7"/>
    </row>
    <row r="82" spans="1:7" ht="15">
      <c r="A82" s="3"/>
      <c r="B82" s="2"/>
      <c r="C82" s="32"/>
      <c r="D82" s="54"/>
      <c r="E82" s="7"/>
      <c r="F82" s="7"/>
      <c r="G82" s="7" t="s">
        <v>75</v>
      </c>
    </row>
    <row r="83" spans="1:16" ht="15">
      <c r="A83" s="3"/>
      <c r="B83" s="2"/>
      <c r="C83" s="32"/>
      <c r="D83" s="54"/>
      <c r="E83" s="7"/>
      <c r="F83" s="7"/>
      <c r="G83" s="7"/>
      <c r="I83" s="11" t="s">
        <v>6</v>
      </c>
      <c r="J83" s="3"/>
      <c r="K83" s="4"/>
      <c r="L83" s="7"/>
      <c r="M83" s="7"/>
      <c r="N83" s="7"/>
      <c r="O83" s="5"/>
      <c r="P83" s="8"/>
    </row>
    <row r="84" ht="15">
      <c r="A84" t="s">
        <v>113</v>
      </c>
    </row>
    <row r="85" spans="1:7" ht="15.75" thickBot="1">
      <c r="A85" s="67" t="s">
        <v>64</v>
      </c>
      <c r="B85" s="68"/>
      <c r="C85" s="69"/>
      <c r="D85" s="70"/>
      <c r="E85" s="70" t="s">
        <v>6</v>
      </c>
      <c r="F85" s="70"/>
      <c r="G85" s="71"/>
    </row>
    <row r="86" spans="1:7" ht="15.75" thickBot="1">
      <c r="A86" s="66">
        <f>-A56*G60</f>
        <v>-16000</v>
      </c>
      <c r="B86" s="3" t="s">
        <v>32</v>
      </c>
      <c r="C86" s="4"/>
      <c r="D86" s="7"/>
      <c r="E86" t="s">
        <v>63</v>
      </c>
      <c r="G86" s="54">
        <f>+A59</f>
        <v>-300000</v>
      </c>
    </row>
    <row r="87" spans="1:6" ht="15.75" thickBot="1">
      <c r="A87" s="33">
        <f>-E56*G60</f>
        <v>0</v>
      </c>
      <c r="B87" s="3" t="s">
        <v>33</v>
      </c>
      <c r="C87" s="4"/>
      <c r="D87" s="7"/>
      <c r="E87" s="12"/>
      <c r="F87" s="7" t="s">
        <v>6</v>
      </c>
    </row>
    <row r="88" spans="1:7" ht="15.75" thickTop="1">
      <c r="A88" s="9"/>
      <c r="B88" s="2"/>
      <c r="C88" s="40" t="s">
        <v>30</v>
      </c>
      <c r="D88" s="7" t="s">
        <v>6</v>
      </c>
      <c r="E88" s="41" t="s">
        <v>31</v>
      </c>
      <c r="F88" s="7"/>
      <c r="G88" s="5"/>
    </row>
    <row r="89" spans="1:7" ht="15">
      <c r="A89" s="9" t="s">
        <v>23</v>
      </c>
      <c r="B89" s="2"/>
      <c r="C89" s="34">
        <v>-251451</v>
      </c>
      <c r="D89" s="7"/>
      <c r="E89" s="34">
        <v>0</v>
      </c>
      <c r="F89" s="7"/>
      <c r="G89" s="5"/>
    </row>
    <row r="90" spans="1:7" ht="15">
      <c r="A90" s="9" t="s">
        <v>24</v>
      </c>
      <c r="B90" s="2"/>
      <c r="C90" s="34">
        <v>-68603</v>
      </c>
      <c r="D90" s="7"/>
      <c r="E90" s="34">
        <v>0</v>
      </c>
      <c r="F90" s="7"/>
      <c r="G90" s="5"/>
    </row>
    <row r="91" spans="1:7" ht="15">
      <c r="A91" s="9" t="s">
        <v>25</v>
      </c>
      <c r="B91" s="2"/>
      <c r="C91" s="34">
        <v>-1471</v>
      </c>
      <c r="D91" s="7"/>
      <c r="E91" s="34">
        <v>0</v>
      </c>
      <c r="F91" s="7"/>
      <c r="G91" s="5"/>
    </row>
    <row r="92" spans="1:7" ht="15">
      <c r="A92" s="9" t="s">
        <v>26</v>
      </c>
      <c r="B92" s="2"/>
      <c r="C92" s="34">
        <v>-337</v>
      </c>
      <c r="D92" s="7"/>
      <c r="E92" s="34">
        <v>0</v>
      </c>
      <c r="F92" s="7"/>
      <c r="G92" s="5"/>
    </row>
    <row r="93" spans="1:14" ht="15">
      <c r="A93" s="9" t="s">
        <v>27</v>
      </c>
      <c r="B93" s="2"/>
      <c r="C93" s="34">
        <v>-33</v>
      </c>
      <c r="D93" s="7"/>
      <c r="E93" s="34">
        <v>0</v>
      </c>
      <c r="F93" s="7"/>
      <c r="G93" s="5"/>
      <c r="H93" s="8"/>
      <c r="I93" s="3"/>
      <c r="J93" s="65"/>
      <c r="K93" s="6"/>
      <c r="L93" s="7"/>
      <c r="M93" s="7"/>
      <c r="N93" s="5"/>
    </row>
    <row r="94" spans="1:14" ht="15">
      <c r="A94" s="9" t="s">
        <v>28</v>
      </c>
      <c r="B94" s="2"/>
      <c r="C94" s="34">
        <v>-39</v>
      </c>
      <c r="D94" s="7"/>
      <c r="E94" s="34">
        <v>0</v>
      </c>
      <c r="F94" s="7"/>
      <c r="G94" s="5"/>
      <c r="H94" s="8"/>
      <c r="I94" s="3"/>
      <c r="J94" s="65"/>
      <c r="K94" s="6"/>
      <c r="L94" s="7"/>
      <c r="M94" s="7"/>
      <c r="N94" s="5"/>
    </row>
    <row r="95" spans="1:7" ht="15.75" thickBot="1">
      <c r="A95" s="48" t="s">
        <v>29</v>
      </c>
      <c r="B95" s="49"/>
      <c r="C95" s="50">
        <v>-6</v>
      </c>
      <c r="D95" s="46"/>
      <c r="E95" s="50">
        <f>+A87*0.00000086</f>
        <v>0</v>
      </c>
      <c r="F95" s="46"/>
      <c r="G95" s="47"/>
    </row>
    <row r="96" spans="1:7" ht="15.75" thickTop="1">
      <c r="A96" s="11"/>
      <c r="B96" s="3"/>
      <c r="C96" s="45"/>
      <c r="D96" s="7"/>
      <c r="E96" s="45" t="s">
        <v>6</v>
      </c>
      <c r="F96" s="7"/>
      <c r="G96" s="5"/>
    </row>
    <row r="97" spans="1:7" ht="15">
      <c r="A97" s="11"/>
      <c r="B97" s="3"/>
      <c r="C97" s="45"/>
      <c r="D97" s="7"/>
      <c r="E97" s="45"/>
      <c r="F97" s="7"/>
      <c r="G97" s="5"/>
    </row>
    <row r="98" ht="15">
      <c r="E98" t="s">
        <v>6</v>
      </c>
    </row>
    <row r="99" spans="1:8" ht="15">
      <c r="A99" s="36" t="s">
        <v>47</v>
      </c>
      <c r="B99" t="s">
        <v>105</v>
      </c>
      <c r="H99" s="2"/>
    </row>
    <row r="100" spans="2:7" ht="15">
      <c r="B100" t="s">
        <v>107</v>
      </c>
      <c r="G100" t="s">
        <v>108</v>
      </c>
    </row>
    <row r="102" ht="15">
      <c r="B102" t="s">
        <v>111</v>
      </c>
    </row>
    <row r="103" ht="15">
      <c r="B103" t="s">
        <v>6</v>
      </c>
    </row>
    <row r="104" spans="2:4" ht="15">
      <c r="B104" t="s">
        <v>97</v>
      </c>
      <c r="D104" s="115" t="s">
        <v>98</v>
      </c>
    </row>
    <row r="105" spans="1:4" ht="15">
      <c r="A105" s="125" t="str">
        <f>+B73</f>
        <v> G-120F</v>
      </c>
      <c r="B105" t="s">
        <v>103</v>
      </c>
      <c r="D105" s="115" t="s">
        <v>102</v>
      </c>
    </row>
    <row r="106" spans="2:4" ht="15">
      <c r="B106" t="s">
        <v>95</v>
      </c>
      <c r="D106" s="115" t="s">
        <v>96</v>
      </c>
    </row>
    <row r="107" spans="2:4" ht="15">
      <c r="B107" t="s">
        <v>93</v>
      </c>
      <c r="D107" t="s">
        <v>94</v>
      </c>
    </row>
    <row r="108" spans="2:4" ht="15">
      <c r="B108" s="126" t="s">
        <v>109</v>
      </c>
      <c r="D108" s="115" t="s">
        <v>110</v>
      </c>
    </row>
    <row r="110" spans="2:4" ht="15.75" thickBot="1">
      <c r="B110" s="2"/>
      <c r="C110" s="2"/>
      <c r="D110" s="2"/>
    </row>
    <row r="111" spans="1:3" ht="16.5" thickBot="1" thickTop="1">
      <c r="A111" s="72" t="s">
        <v>112</v>
      </c>
      <c r="B111" s="73"/>
      <c r="C111" s="74">
        <f>+G7</f>
        <v>39792</v>
      </c>
    </row>
    <row r="112" ht="15.75" thickTop="1"/>
    <row r="118" spans="3:4" ht="15">
      <c r="C118" s="7"/>
      <c r="D118" s="7" t="s">
        <v>6</v>
      </c>
    </row>
    <row r="119" ht="15">
      <c r="F119" t="s">
        <v>76</v>
      </c>
    </row>
    <row r="121" spans="3:4" ht="15">
      <c r="C121" s="2"/>
      <c r="D121" s="2"/>
    </row>
    <row r="127" ht="15">
      <c r="F127" s="2"/>
    </row>
  </sheetData>
  <sheetProtection/>
  <hyperlinks>
    <hyperlink ref="D106" r:id="rId1" display="www.energy-group.com/install.htm"/>
    <hyperlink ref="D104" r:id="rId2" display="www.energy-group.com/guaratee.htm"/>
    <hyperlink ref="D105" r:id="rId3" display="www.energy-group.com/specifications.htm"/>
    <hyperlink ref="D108" r:id="rId4" display="www.energy-group.com/third_party.htm"/>
  </hyperlinks>
  <printOptions/>
  <pageMargins left="0.75" right="0.75" top="1" bottom="1" header="0.5" footer="0.5"/>
  <pageSetup horizontalDpi="180" verticalDpi="180" orientation="portrait" scale="96" r:id="rId6"/>
  <colBreaks count="1" manualBreakCount="1">
    <brk id="7" max="65535" man="1"/>
  </col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Energy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George</dc:creator>
  <cp:keywords/>
  <dc:description/>
  <cp:lastModifiedBy>George</cp:lastModifiedBy>
  <cp:lastPrinted>2012-06-24T11:50:05Z</cp:lastPrinted>
  <dcterms:created xsi:type="dcterms:W3CDTF">2004-01-29T11:51:06Z</dcterms:created>
  <dcterms:modified xsi:type="dcterms:W3CDTF">2012-07-09T11:23:17Z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